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630" windowWidth="11475" windowHeight="5790" tabRatio="802" activeTab="1"/>
  </bookViews>
  <sheets>
    <sheet name="March'17_PTL " sheetId="28" r:id="rId1"/>
    <sheet name="Sheet1" sheetId="29" r:id="rId2"/>
  </sheets>
  <definedNames>
    <definedName name="_xlnm.Print_Area" localSheetId="0">'March''17_PTL '!$A$1:$R$30</definedName>
  </definedNames>
  <calcPr calcId="152511"/>
</workbook>
</file>

<file path=xl/calcChain.xml><?xml version="1.0" encoding="utf-8"?>
<calcChain xmlns="http://schemas.openxmlformats.org/spreadsheetml/2006/main">
  <c r="D12" i="29" l="1"/>
  <c r="D11" i="29"/>
  <c r="D10" i="29"/>
  <c r="D9" i="29"/>
  <c r="D8" i="29"/>
  <c r="D7" i="29"/>
  <c r="J25" i="28" l="1"/>
  <c r="I25" i="28"/>
  <c r="H25" i="28"/>
  <c r="G25" i="28"/>
  <c r="E25" i="28"/>
  <c r="N24" i="28"/>
  <c r="K24" i="28"/>
  <c r="O24" i="28" s="1"/>
  <c r="O23" i="28"/>
  <c r="P23" i="28" s="1"/>
  <c r="Q23" i="28" s="1"/>
  <c r="R23" i="28" s="1"/>
  <c r="N23" i="28"/>
  <c r="K23" i="28"/>
  <c r="N22" i="28"/>
  <c r="K22" i="28"/>
  <c r="O22" i="28" s="1"/>
  <c r="N21" i="28"/>
  <c r="K21" i="28"/>
  <c r="O21" i="28" s="1"/>
  <c r="N20" i="28"/>
  <c r="P20" i="28" s="1"/>
  <c r="Q20" i="28" s="1"/>
  <c r="R20" i="28" s="1"/>
  <c r="K20" i="28"/>
  <c r="O20" i="28" s="1"/>
  <c r="N19" i="28"/>
  <c r="K19" i="28"/>
  <c r="O19" i="28" s="1"/>
  <c r="N18" i="28"/>
  <c r="K18" i="28"/>
  <c r="O18" i="28" s="1"/>
  <c r="N17" i="28"/>
  <c r="K17" i="28"/>
  <c r="O17" i="28" s="1"/>
  <c r="K25" i="28" l="1"/>
  <c r="P21" i="28"/>
  <c r="Q21" i="28" s="1"/>
  <c r="R21" i="28" s="1"/>
  <c r="N25" i="28"/>
  <c r="P25" i="28" s="1"/>
  <c r="Q25" i="28" s="1"/>
  <c r="P19" i="28"/>
  <c r="Q19" i="28" s="1"/>
  <c r="R19" i="28" s="1"/>
  <c r="O25" i="28"/>
  <c r="P22" i="28"/>
  <c r="Q22" i="28" s="1"/>
  <c r="R22" i="28" s="1"/>
  <c r="P24" i="28"/>
  <c r="Q24" i="28" s="1"/>
  <c r="R24" i="28" s="1"/>
  <c r="P18" i="28"/>
  <c r="Q18" i="28" s="1"/>
  <c r="R18" i="28" s="1"/>
  <c r="P17" i="28"/>
  <c r="Q17" i="28" s="1"/>
  <c r="R17" i="28" s="1"/>
  <c r="R25" i="28" l="1"/>
  <c r="H27" i="28"/>
</calcChain>
</file>

<file path=xl/sharedStrings.xml><?xml version="1.0" encoding="utf-8"?>
<sst xmlns="http://schemas.openxmlformats.org/spreadsheetml/2006/main" count="92" uniqueCount="74">
  <si>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</si>
  <si>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</si>
  <si>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</si>
  <si>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</si>
  <si>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</si>
  <si>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</si>
  <si>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</si>
  <si>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</si>
  <si>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</si>
  <si>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</si>
  <si>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</si>
  <si>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</si>
  <si>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</si>
  <si>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</si>
  <si>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</si>
  <si>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</si>
  <si>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</si>
  <si>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</si>
  <si>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</si>
  <si>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</si>
  <si>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</si>
  <si>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</si>
  <si>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</si>
  <si>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</si>
  <si>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</si>
  <si>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</si>
  <si>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</si>
  <si>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</si>
  <si>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</si>
  <si>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</si>
  <si>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</si>
  <si>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</si>
  <si>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</si>
  <si>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</si>
  <si>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</si>
  <si>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</si>
  <si>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</si>
  <si>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</si>
  <si>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</si>
  <si>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</si>
  <si>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</si>
  <si>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</si>
  <si>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</si>
  <si>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</si>
  <si>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</si>
  <si>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NPRN-MUZ-1</t>
  </si>
  <si>
    <t>400kV  NPRN-MUZ-II</t>
  </si>
  <si>
    <t>MUZ-KANTI(BSEB)-I</t>
  </si>
  <si>
    <t>MUZ-KANTI(BSEB)-II</t>
  </si>
  <si>
    <t>PTL400ER03</t>
  </si>
  <si>
    <t>PTL400ER04</t>
  </si>
  <si>
    <t>PTL220ER01</t>
  </si>
  <si>
    <t>PTL220ER02</t>
  </si>
  <si>
    <t>PTL400ER02_1</t>
  </si>
  <si>
    <t>PTL400ER01_1</t>
  </si>
  <si>
    <t>PTL400ER01_2</t>
  </si>
  <si>
    <t>PTL400ER02_2</t>
  </si>
  <si>
    <t>400kV  NSLG-KISHANGANJ-I</t>
  </si>
  <si>
    <t>400kV  NSLG-KISHANGANJ-II</t>
  </si>
  <si>
    <t>400kV  NPRN-KISHANGANJ-I</t>
  </si>
  <si>
    <t>400kV  NPRN-KISHANGANJ-II</t>
  </si>
  <si>
    <r>
      <t>Availability Calculation for the Period : From 01.03.2017  To 31.03.2017 (Powerlinks Lines</t>
    </r>
    <r>
      <rPr>
        <b/>
        <sz val="18"/>
        <rFont val="Times New Roman"/>
        <family val="1"/>
      </rPr>
      <t>)</t>
    </r>
  </si>
  <si>
    <t>Availability of Intra-Regional Powerlinks Lines for the month of March' 2017:-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</si>
  <si>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</si>
  <si>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</si>
  <si>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</si>
  <si>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</si>
  <si>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</si>
  <si>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</si>
  <si>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PTL400ER01</t>
  </si>
  <si>
    <t>400kV  NSLG-NPRN-III</t>
  </si>
  <si>
    <t>PTL400ER02</t>
  </si>
  <si>
    <t>400kV  NSLG-NPRN-IV</t>
  </si>
  <si>
    <t>AVAILABILITY INDEX FOR MAR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</si>
</sst>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2" fillId="0" borderId="7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6"/>
  <sheetViews>
    <sheetView zoomScale="85" zoomScaleNormal="85" zoomScaleSheetLayoutView="90" workbookViewId="0">
      <selection activeCell="A5" sqref="A5:R5"/>
    </sheetView>
  </sheetViews>
  <sheetFormatPr defaultRowHeight="12.75" x14ac:dyDescent="0.2"/>
  <cols>
    <col min="1" max="1" width="5" style="1" customWidth="1"/>
    <col min="2" max="2" width="17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9" t="s">
        <v>61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7" spans="1:18" ht="20.25" x14ac:dyDescent="0.3">
      <c r="A7" s="50" t="s">
        <v>44</v>
      </c>
      <c r="B7" s="50"/>
      <c r="C7" s="50"/>
      <c r="D7" s="50"/>
      <c r="E7" s="50"/>
    </row>
    <row r="9" spans="1:18" s="3" customFormat="1" ht="20.100000000000001" customHeight="1" x14ac:dyDescent="0.2">
      <c r="A9" s="51" t="s">
        <v>18</v>
      </c>
      <c r="B9" s="51" t="s">
        <v>16</v>
      </c>
      <c r="C9" s="51" t="s">
        <v>35</v>
      </c>
      <c r="D9" s="51" t="s">
        <v>17</v>
      </c>
      <c r="E9" s="52" t="s">
        <v>27</v>
      </c>
      <c r="F9" s="2" t="s">
        <v>19</v>
      </c>
      <c r="G9" s="55" t="s">
        <v>24</v>
      </c>
      <c r="H9" s="56"/>
      <c r="I9" s="55" t="s">
        <v>1</v>
      </c>
      <c r="J9" s="61"/>
      <c r="K9" s="51" t="s">
        <v>28</v>
      </c>
      <c r="L9" s="66" t="s">
        <v>29</v>
      </c>
      <c r="M9" s="66" t="s">
        <v>0</v>
      </c>
      <c r="N9" s="79" t="s">
        <v>30</v>
      </c>
      <c r="O9" s="79" t="s">
        <v>31</v>
      </c>
      <c r="P9" s="52" t="s">
        <v>32</v>
      </c>
      <c r="Q9" s="52" t="s">
        <v>33</v>
      </c>
      <c r="R9" s="52" t="s">
        <v>34</v>
      </c>
    </row>
    <row r="10" spans="1:18" s="3" customFormat="1" ht="20.100000000000001" customHeight="1" x14ac:dyDescent="0.2">
      <c r="A10" s="51"/>
      <c r="B10" s="51"/>
      <c r="C10" s="51"/>
      <c r="D10" s="51"/>
      <c r="E10" s="53"/>
      <c r="F10" s="4" t="s">
        <v>20</v>
      </c>
      <c r="G10" s="57"/>
      <c r="H10" s="58"/>
      <c r="I10" s="62"/>
      <c r="J10" s="63"/>
      <c r="K10" s="51"/>
      <c r="L10" s="66"/>
      <c r="M10" s="66"/>
      <c r="N10" s="80"/>
      <c r="O10" s="80"/>
      <c r="P10" s="53"/>
      <c r="Q10" s="53"/>
      <c r="R10" s="53"/>
    </row>
    <row r="11" spans="1:18" s="3" customFormat="1" ht="20.100000000000001" customHeight="1" x14ac:dyDescent="0.2">
      <c r="A11" s="51"/>
      <c r="B11" s="51"/>
      <c r="C11" s="51"/>
      <c r="D11" s="51"/>
      <c r="E11" s="53"/>
      <c r="F11" s="4" t="s">
        <v>21</v>
      </c>
      <c r="G11" s="57"/>
      <c r="H11" s="58"/>
      <c r="I11" s="64"/>
      <c r="J11" s="65"/>
      <c r="K11" s="51"/>
      <c r="L11" s="66"/>
      <c r="M11" s="66"/>
      <c r="N11" s="80"/>
      <c r="O11" s="80"/>
      <c r="P11" s="53"/>
      <c r="Q11" s="53"/>
      <c r="R11" s="53"/>
    </row>
    <row r="12" spans="1:18" s="3" customFormat="1" ht="30" customHeight="1" x14ac:dyDescent="0.2">
      <c r="A12" s="51"/>
      <c r="B12" s="51"/>
      <c r="C12" s="51"/>
      <c r="D12" s="51"/>
      <c r="E12" s="53"/>
      <c r="F12" s="4" t="s">
        <v>22</v>
      </c>
      <c r="G12" s="57"/>
      <c r="H12" s="58"/>
      <c r="I12" s="66" t="s">
        <v>2</v>
      </c>
      <c r="J12" s="51" t="s">
        <v>13</v>
      </c>
      <c r="K12" s="51"/>
      <c r="L12" s="66"/>
      <c r="M12" s="66"/>
      <c r="N12" s="80"/>
      <c r="O12" s="80"/>
      <c r="P12" s="53"/>
      <c r="Q12" s="53"/>
      <c r="R12" s="53"/>
    </row>
    <row r="13" spans="1:18" s="3" customFormat="1" ht="30.75" customHeight="1" x14ac:dyDescent="0.2">
      <c r="A13" s="51"/>
      <c r="B13" s="51"/>
      <c r="C13" s="51"/>
      <c r="D13" s="51"/>
      <c r="E13" s="54"/>
      <c r="F13" s="5" t="s">
        <v>23</v>
      </c>
      <c r="G13" s="59"/>
      <c r="H13" s="60"/>
      <c r="I13" s="66"/>
      <c r="J13" s="51"/>
      <c r="K13" s="51"/>
      <c r="L13" s="66"/>
      <c r="M13" s="66"/>
      <c r="N13" s="81"/>
      <c r="O13" s="81"/>
      <c r="P13" s="54"/>
      <c r="Q13" s="54"/>
      <c r="R13" s="54"/>
    </row>
    <row r="14" spans="1:18" s="3" customFormat="1" ht="20.100000000000001" customHeight="1" x14ac:dyDescent="0.2">
      <c r="A14" s="45" t="s">
        <v>4</v>
      </c>
      <c r="B14" s="45" t="s">
        <v>5</v>
      </c>
      <c r="C14" s="45" t="s">
        <v>6</v>
      </c>
      <c r="D14" s="45" t="s">
        <v>7</v>
      </c>
      <c r="E14" s="45" t="s">
        <v>8</v>
      </c>
      <c r="F14" s="46"/>
      <c r="G14" s="67" t="s">
        <v>10</v>
      </c>
      <c r="H14" s="68"/>
      <c r="I14" s="46" t="s">
        <v>14</v>
      </c>
      <c r="J14" s="46" t="s">
        <v>11</v>
      </c>
      <c r="K14" s="45" t="s">
        <v>36</v>
      </c>
      <c r="L14" s="45" t="s">
        <v>37</v>
      </c>
      <c r="M14" s="45" t="s">
        <v>15</v>
      </c>
      <c r="N14" s="45" t="s">
        <v>39</v>
      </c>
      <c r="O14" s="45" t="s">
        <v>40</v>
      </c>
      <c r="P14" s="45" t="s">
        <v>41</v>
      </c>
      <c r="Q14" s="45" t="s">
        <v>42</v>
      </c>
      <c r="R14" s="45" t="s">
        <v>43</v>
      </c>
    </row>
    <row r="15" spans="1:18" s="3" customFormat="1" ht="20.100000000000001" customHeight="1" x14ac:dyDescent="0.2">
      <c r="A15" s="45" t="s">
        <v>9</v>
      </c>
      <c r="B15" s="45" t="s">
        <v>9</v>
      </c>
      <c r="C15" s="45" t="s">
        <v>9</v>
      </c>
      <c r="D15" s="45" t="s">
        <v>3</v>
      </c>
      <c r="E15" s="45" t="s">
        <v>12</v>
      </c>
      <c r="F15" s="45"/>
      <c r="G15" s="45" t="s">
        <v>12</v>
      </c>
      <c r="H15" s="45" t="s">
        <v>12</v>
      </c>
      <c r="I15" s="45" t="s">
        <v>12</v>
      </c>
      <c r="J15" s="45" t="s">
        <v>12</v>
      </c>
      <c r="K15" s="45" t="s">
        <v>12</v>
      </c>
      <c r="L15" s="45" t="s">
        <v>38</v>
      </c>
      <c r="M15" s="45" t="s">
        <v>25</v>
      </c>
      <c r="N15" s="45" t="s">
        <v>9</v>
      </c>
      <c r="O15" s="45"/>
      <c r="P15" s="45"/>
      <c r="Q15" s="45"/>
      <c r="R15" s="45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7"/>
      <c r="K16" s="7"/>
      <c r="L16" s="7"/>
      <c r="M16" s="7"/>
      <c r="N16" s="7"/>
      <c r="O16" s="7"/>
      <c r="P16" s="7"/>
      <c r="Q16" s="7"/>
      <c r="R16" s="7"/>
    </row>
    <row r="17" spans="1:18" ht="43.5" customHeight="1" x14ac:dyDescent="0.2">
      <c r="A17" s="8">
        <v>1</v>
      </c>
      <c r="B17" s="9" t="s">
        <v>54</v>
      </c>
      <c r="C17" s="44" t="s">
        <v>57</v>
      </c>
      <c r="D17" s="11">
        <v>31</v>
      </c>
      <c r="E17" s="11">
        <v>0</v>
      </c>
      <c r="F17" s="11"/>
      <c r="G17" s="11">
        <v>0</v>
      </c>
      <c r="H17" s="11">
        <v>0</v>
      </c>
      <c r="I17" s="11">
        <v>0</v>
      </c>
      <c r="J17" s="13">
        <v>0</v>
      </c>
      <c r="K17" s="11">
        <f t="shared" ref="K17:K24" si="0">+D17-I17</f>
        <v>31</v>
      </c>
      <c r="L17" s="8">
        <v>4</v>
      </c>
      <c r="M17" s="8">
        <v>93.188000000000002</v>
      </c>
      <c r="N17" s="14">
        <f t="shared" ref="N17:N24" si="1">+E17*L17*M17</f>
        <v>0</v>
      </c>
      <c r="O17" s="8">
        <f t="shared" ref="O17:O24" si="2">+K17*L17*M17</f>
        <v>11555.312</v>
      </c>
      <c r="P17" s="15">
        <f t="shared" ref="P17:P25" si="3">+N17/O17</f>
        <v>0</v>
      </c>
      <c r="Q17" s="16">
        <f t="shared" ref="Q17:Q25" si="4">1-1*P17</f>
        <v>1</v>
      </c>
      <c r="R17" s="17">
        <f t="shared" ref="R17:R25" si="5">1-Q17</f>
        <v>0</v>
      </c>
    </row>
    <row r="18" spans="1:18" ht="39.75" customHeight="1" x14ac:dyDescent="0.2">
      <c r="A18" s="8">
        <v>2</v>
      </c>
      <c r="B18" s="9" t="s">
        <v>53</v>
      </c>
      <c r="C18" s="44" t="s">
        <v>58</v>
      </c>
      <c r="D18" s="11">
        <v>31</v>
      </c>
      <c r="E18" s="12">
        <v>1.5875000000000001</v>
      </c>
      <c r="F18" s="11"/>
      <c r="G18" s="11">
        <v>0</v>
      </c>
      <c r="H18" s="11">
        <v>0</v>
      </c>
      <c r="I18" s="11">
        <v>0</v>
      </c>
      <c r="J18" s="18">
        <v>0.21041666666666667</v>
      </c>
      <c r="K18" s="11">
        <f t="shared" si="0"/>
        <v>31</v>
      </c>
      <c r="L18" s="8">
        <v>4</v>
      </c>
      <c r="M18" s="8">
        <v>93.188000000000002</v>
      </c>
      <c r="N18" s="14">
        <f t="shared" si="1"/>
        <v>591.74380000000008</v>
      </c>
      <c r="O18" s="8">
        <f t="shared" si="2"/>
        <v>11555.312</v>
      </c>
      <c r="P18" s="19">
        <f t="shared" si="3"/>
        <v>5.1209677419354845E-2</v>
      </c>
      <c r="Q18" s="16">
        <f t="shared" si="4"/>
        <v>0.94879032258064511</v>
      </c>
      <c r="R18" s="17">
        <f t="shared" si="5"/>
        <v>5.1209677419354893E-2</v>
      </c>
    </row>
    <row r="19" spans="1:18" ht="39.75" customHeight="1" x14ac:dyDescent="0.2">
      <c r="A19" s="8">
        <v>1</v>
      </c>
      <c r="B19" s="9" t="s">
        <v>55</v>
      </c>
      <c r="C19" s="44" t="s">
        <v>59</v>
      </c>
      <c r="D19" s="11">
        <v>31</v>
      </c>
      <c r="E19" s="12">
        <v>9.930555555555555E-2</v>
      </c>
      <c r="F19" s="11"/>
      <c r="G19" s="11">
        <v>0</v>
      </c>
      <c r="H19" s="11">
        <v>0</v>
      </c>
      <c r="I19" s="11">
        <v>0</v>
      </c>
      <c r="J19" s="13">
        <v>0</v>
      </c>
      <c r="K19" s="11">
        <f t="shared" si="0"/>
        <v>31</v>
      </c>
      <c r="L19" s="8">
        <v>4</v>
      </c>
      <c r="M19" s="8">
        <v>66.001999999999995</v>
      </c>
      <c r="N19" s="14">
        <f t="shared" si="1"/>
        <v>26.217461111111106</v>
      </c>
      <c r="O19" s="8">
        <f t="shared" si="2"/>
        <v>8184.2479999999996</v>
      </c>
      <c r="P19" s="15">
        <f t="shared" si="3"/>
        <v>3.2034050179211467E-3</v>
      </c>
      <c r="Q19" s="16">
        <f t="shared" si="4"/>
        <v>0.99679659498207884</v>
      </c>
      <c r="R19" s="17">
        <f t="shared" si="5"/>
        <v>3.2034050179211571E-3</v>
      </c>
    </row>
    <row r="20" spans="1:18" ht="40.5" customHeight="1" x14ac:dyDescent="0.2">
      <c r="A20" s="8">
        <v>2</v>
      </c>
      <c r="B20" s="9" t="s">
        <v>56</v>
      </c>
      <c r="C20" s="44" t="s">
        <v>60</v>
      </c>
      <c r="D20" s="11">
        <v>31</v>
      </c>
      <c r="E20" s="12">
        <v>0.1076388888888889</v>
      </c>
      <c r="F20" s="11"/>
      <c r="G20" s="11">
        <v>0</v>
      </c>
      <c r="H20" s="11">
        <v>0</v>
      </c>
      <c r="I20" s="11">
        <v>0</v>
      </c>
      <c r="J20" s="13">
        <v>0</v>
      </c>
      <c r="K20" s="11">
        <f t="shared" si="0"/>
        <v>31</v>
      </c>
      <c r="L20" s="8">
        <v>4</v>
      </c>
      <c r="M20" s="8">
        <v>66.001999999999995</v>
      </c>
      <c r="N20" s="14">
        <f t="shared" si="1"/>
        <v>28.417527777777778</v>
      </c>
      <c r="O20" s="8">
        <f t="shared" si="2"/>
        <v>8184.2479999999996</v>
      </c>
      <c r="P20" s="19">
        <f t="shared" si="3"/>
        <v>3.4722222222222225E-3</v>
      </c>
      <c r="Q20" s="16">
        <f t="shared" si="4"/>
        <v>0.99652777777777779</v>
      </c>
      <c r="R20" s="17">
        <f t="shared" si="5"/>
        <v>3.4722222222222099E-3</v>
      </c>
    </row>
    <row r="21" spans="1:18" ht="41.25" customHeight="1" x14ac:dyDescent="0.2">
      <c r="A21" s="8">
        <v>3</v>
      </c>
      <c r="B21" s="9" t="s">
        <v>49</v>
      </c>
      <c r="C21" s="10" t="s">
        <v>45</v>
      </c>
      <c r="D21" s="11">
        <v>31</v>
      </c>
      <c r="E21" s="12">
        <v>0.25</v>
      </c>
      <c r="F21" s="11"/>
      <c r="G21" s="11">
        <v>0</v>
      </c>
      <c r="H21" s="11">
        <v>0</v>
      </c>
      <c r="I21" s="11">
        <v>0</v>
      </c>
      <c r="J21" s="13">
        <v>0</v>
      </c>
      <c r="K21" s="11">
        <f t="shared" si="0"/>
        <v>31</v>
      </c>
      <c r="L21" s="8">
        <v>4</v>
      </c>
      <c r="M21" s="8">
        <v>238.53100000000001</v>
      </c>
      <c r="N21" s="14">
        <f t="shared" si="1"/>
        <v>238.53100000000001</v>
      </c>
      <c r="O21" s="8">
        <f t="shared" si="2"/>
        <v>29577.844000000001</v>
      </c>
      <c r="P21" s="15">
        <f t="shared" si="3"/>
        <v>8.0645161290322578E-3</v>
      </c>
      <c r="Q21" s="16">
        <f t="shared" si="4"/>
        <v>0.99193548387096775</v>
      </c>
      <c r="R21" s="17">
        <f t="shared" si="5"/>
        <v>8.0645161290322509E-3</v>
      </c>
    </row>
    <row r="22" spans="1:18" ht="41.25" customHeight="1" x14ac:dyDescent="0.2">
      <c r="A22" s="8">
        <v>4</v>
      </c>
      <c r="B22" s="9" t="s">
        <v>50</v>
      </c>
      <c r="C22" s="10" t="s">
        <v>46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3">
        <v>0</v>
      </c>
      <c r="K22" s="11">
        <f t="shared" si="0"/>
        <v>31</v>
      </c>
      <c r="L22" s="8">
        <v>4</v>
      </c>
      <c r="M22" s="8">
        <v>238.53100000000001</v>
      </c>
      <c r="N22" s="14">
        <f t="shared" si="1"/>
        <v>0</v>
      </c>
      <c r="O22" s="8">
        <f t="shared" si="2"/>
        <v>29577.844000000001</v>
      </c>
      <c r="P22" s="15">
        <f t="shared" si="3"/>
        <v>0</v>
      </c>
      <c r="Q22" s="16">
        <f t="shared" si="4"/>
        <v>1</v>
      </c>
      <c r="R22" s="17">
        <f t="shared" si="5"/>
        <v>0</v>
      </c>
    </row>
    <row r="23" spans="1:18" ht="38.25" customHeight="1" x14ac:dyDescent="0.2">
      <c r="A23" s="8">
        <v>5</v>
      </c>
      <c r="B23" s="9" t="s">
        <v>51</v>
      </c>
      <c r="C23" s="10" t="s">
        <v>47</v>
      </c>
      <c r="D23" s="11">
        <v>31</v>
      </c>
      <c r="E23" s="11">
        <v>0</v>
      </c>
      <c r="F23" s="11"/>
      <c r="G23" s="11">
        <v>0</v>
      </c>
      <c r="H23" s="11">
        <v>0</v>
      </c>
      <c r="I23" s="11">
        <v>0</v>
      </c>
      <c r="J23" s="13">
        <v>0</v>
      </c>
      <c r="K23" s="11">
        <f t="shared" si="0"/>
        <v>31</v>
      </c>
      <c r="L23" s="8">
        <v>1</v>
      </c>
      <c r="M23" s="8">
        <v>24.05</v>
      </c>
      <c r="N23" s="14">
        <f t="shared" si="1"/>
        <v>0</v>
      </c>
      <c r="O23" s="8">
        <f t="shared" si="2"/>
        <v>745.55000000000007</v>
      </c>
      <c r="P23" s="15">
        <f t="shared" si="3"/>
        <v>0</v>
      </c>
      <c r="Q23" s="16">
        <f t="shared" si="4"/>
        <v>1</v>
      </c>
      <c r="R23" s="17">
        <f t="shared" si="5"/>
        <v>0</v>
      </c>
    </row>
    <row r="24" spans="1:18" ht="38.25" customHeight="1" x14ac:dyDescent="0.2">
      <c r="A24" s="20">
        <v>6</v>
      </c>
      <c r="B24" s="21" t="s">
        <v>52</v>
      </c>
      <c r="C24" s="10" t="s">
        <v>48</v>
      </c>
      <c r="D24" s="11">
        <v>31</v>
      </c>
      <c r="E24" s="11">
        <v>0</v>
      </c>
      <c r="F24" s="11"/>
      <c r="G24" s="11">
        <v>0</v>
      </c>
      <c r="H24" s="11">
        <v>0</v>
      </c>
      <c r="I24" s="11">
        <v>0</v>
      </c>
      <c r="J24" s="13">
        <v>0</v>
      </c>
      <c r="K24" s="11">
        <f t="shared" si="0"/>
        <v>31</v>
      </c>
      <c r="L24" s="20">
        <v>1</v>
      </c>
      <c r="M24" s="20">
        <v>24.05</v>
      </c>
      <c r="N24" s="14">
        <f t="shared" si="1"/>
        <v>0</v>
      </c>
      <c r="O24" s="8">
        <f t="shared" si="2"/>
        <v>745.55000000000007</v>
      </c>
      <c r="P24" s="22">
        <f t="shared" si="3"/>
        <v>0</v>
      </c>
      <c r="Q24" s="23">
        <f t="shared" si="4"/>
        <v>1</v>
      </c>
      <c r="R24" s="24">
        <f t="shared" si="5"/>
        <v>0</v>
      </c>
    </row>
    <row r="25" spans="1:18" s="32" customFormat="1" ht="39.75" customHeight="1" x14ac:dyDescent="0.2">
      <c r="A25" s="25"/>
      <c r="B25" s="25"/>
      <c r="C25" s="25"/>
      <c r="D25" s="26"/>
      <c r="E25" s="27">
        <f>SUM(E17:E24)</f>
        <v>2.0444444444444443</v>
      </c>
      <c r="F25" s="28"/>
      <c r="G25" s="27">
        <f>SUM(G17:G24)</f>
        <v>0</v>
      </c>
      <c r="H25" s="27">
        <f>SUM(H17:H24)</f>
        <v>0</v>
      </c>
      <c r="I25" s="27">
        <f>SUM(I17:I24)</f>
        <v>0</v>
      </c>
      <c r="J25" s="27">
        <f>SUM(J17:J24)</f>
        <v>0.21041666666666667</v>
      </c>
      <c r="K25" s="27">
        <f>SUM(K17:K24)</f>
        <v>248</v>
      </c>
      <c r="L25" s="26"/>
      <c r="M25" s="26"/>
      <c r="N25" s="28">
        <f>SUM(N17:N24)</f>
        <v>884.9097888888889</v>
      </c>
      <c r="O25" s="26">
        <f>SUM(O17:O24)</f>
        <v>100125.908</v>
      </c>
      <c r="P25" s="29">
        <f t="shared" si="3"/>
        <v>8.837970177397932E-3</v>
      </c>
      <c r="Q25" s="30">
        <f t="shared" si="4"/>
        <v>0.99116202982260204</v>
      </c>
      <c r="R25" s="31">
        <f t="shared" si="5"/>
        <v>8.837970177397958E-3</v>
      </c>
    </row>
    <row r="26" spans="1:18" ht="20.100000000000001" customHeight="1" thickBot="1" x14ac:dyDescent="0.25">
      <c r="A26" s="33"/>
      <c r="B26" s="33"/>
      <c r="C26" s="33"/>
      <c r="D26" s="34"/>
      <c r="E26" s="35"/>
      <c r="F26" s="36"/>
      <c r="G26" s="36"/>
      <c r="H26" s="36"/>
      <c r="I26" s="36"/>
      <c r="J26" s="36"/>
      <c r="K26" s="35"/>
      <c r="L26" s="34"/>
      <c r="M26" s="34"/>
      <c r="N26" s="34"/>
      <c r="O26" s="34"/>
      <c r="P26" s="34"/>
      <c r="Q26" s="34"/>
      <c r="R26" s="34"/>
    </row>
    <row r="27" spans="1:18" ht="20.100000000000001" customHeight="1" x14ac:dyDescent="0.2">
      <c r="A27" s="69" t="s">
        <v>62</v>
      </c>
      <c r="B27" s="70"/>
      <c r="C27" s="70"/>
      <c r="D27" s="70"/>
      <c r="E27" s="70"/>
      <c r="F27" s="70"/>
      <c r="G27" s="71"/>
      <c r="H27" s="75">
        <f>+Q25</f>
        <v>0.99116202982260204</v>
      </c>
      <c r="I27" s="76"/>
      <c r="K27" s="37"/>
      <c r="M27" s="3"/>
      <c r="N27" s="3"/>
      <c r="O27" s="3"/>
      <c r="P27" s="3"/>
      <c r="Q27" s="3"/>
    </row>
    <row r="28" spans="1:18" ht="20.100000000000001" customHeight="1" thickBot="1" x14ac:dyDescent="0.25">
      <c r="A28" s="72"/>
      <c r="B28" s="73"/>
      <c r="C28" s="73"/>
      <c r="D28" s="73"/>
      <c r="E28" s="73"/>
      <c r="F28" s="73"/>
      <c r="G28" s="74"/>
      <c r="H28" s="77"/>
      <c r="I28" s="78"/>
      <c r="J28" s="38"/>
      <c r="K28" s="38"/>
      <c r="L28" s="38"/>
      <c r="M28" s="3"/>
      <c r="N28" s="3"/>
      <c r="O28" s="3"/>
      <c r="P28" s="3"/>
      <c r="Q28" s="3"/>
      <c r="R28" s="3"/>
    </row>
    <row r="29" spans="1:18" x14ac:dyDescent="0.2">
      <c r="E29" s="38"/>
      <c r="F29" s="38"/>
      <c r="G29" s="38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0" spans="1:18" x14ac:dyDescent="0.2">
      <c r="E30" s="39"/>
      <c r="F30" s="39"/>
      <c r="G30" s="40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39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41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"/>
      <c r="N41" s="3"/>
      <c r="O41" s="3"/>
      <c r="P41" s="3"/>
      <c r="Q41" s="3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"/>
      <c r="N42" s="3"/>
      <c r="O42" s="3"/>
      <c r="P42" s="3"/>
      <c r="Q42" s="3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8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G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G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5:17" x14ac:dyDescent="0.2"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  <row r="1105" spans="5:12" x14ac:dyDescent="0.2">
      <c r="E1105" s="43"/>
      <c r="F1105" s="43"/>
      <c r="G1105" s="43"/>
      <c r="H1105" s="43"/>
      <c r="I1105" s="43"/>
      <c r="J1105" s="43"/>
      <c r="K1105" s="43"/>
      <c r="L1105" s="43"/>
    </row>
    <row r="1106" spans="5:12" x14ac:dyDescent="0.2">
      <c r="E1106" s="43"/>
      <c r="F1106" s="43"/>
      <c r="G1106" s="43"/>
      <c r="H1106" s="43"/>
      <c r="I1106" s="43"/>
      <c r="J1106" s="43"/>
      <c r="K1106" s="43"/>
      <c r="L1106" s="43"/>
    </row>
  </sheetData>
  <mergeCells count="22">
    <mergeCell ref="Q9:Q13"/>
    <mergeCell ref="G14:H14"/>
    <mergeCell ref="A27:G28"/>
    <mergeCell ref="H27:I28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defaultRowHeight="12.75" x14ac:dyDescent="0.2"/>
  <cols>
    <col min="2" max="2" width="20" customWidth="1"/>
    <col min="3" max="3" width="25.1640625" customWidth="1"/>
  </cols>
  <sheetData>
    <row r="1" spans="1:5" x14ac:dyDescent="0.2">
      <c r="A1" s="82" t="s">
        <v>73</v>
      </c>
      <c r="B1" s="82"/>
      <c r="C1" s="82"/>
      <c r="D1" s="82"/>
      <c r="E1" s="82"/>
    </row>
    <row r="3" spans="1:5" ht="18.75" x14ac:dyDescent="0.3">
      <c r="A3" s="83" t="s">
        <v>44</v>
      </c>
      <c r="B3" s="83"/>
      <c r="C3" s="83"/>
      <c r="D3" s="83"/>
      <c r="E3" s="83"/>
    </row>
    <row r="5" spans="1:5" ht="89.25" x14ac:dyDescent="0.2">
      <c r="A5" s="84" t="s">
        <v>63</v>
      </c>
      <c r="B5" s="84" t="s">
        <v>64</v>
      </c>
      <c r="C5" s="84" t="s">
        <v>65</v>
      </c>
      <c r="D5" s="85" t="s">
        <v>66</v>
      </c>
      <c r="E5" s="84" t="s">
        <v>67</v>
      </c>
    </row>
    <row r="6" spans="1:5" x14ac:dyDescent="0.2">
      <c r="A6" s="86" t="s">
        <v>68</v>
      </c>
      <c r="B6" s="87"/>
      <c r="C6" s="87"/>
      <c r="D6" s="87"/>
      <c r="E6" s="88"/>
    </row>
    <row r="7" spans="1:5" ht="15" x14ac:dyDescent="0.2">
      <c r="A7" s="48">
        <v>1</v>
      </c>
      <c r="B7" s="89" t="s">
        <v>69</v>
      </c>
      <c r="C7" s="90" t="s">
        <v>70</v>
      </c>
      <c r="D7" s="91">
        <f>'March''17_PTL '!Q17</f>
        <v>1</v>
      </c>
      <c r="E7" s="92">
        <v>0.9</v>
      </c>
    </row>
    <row r="8" spans="1:5" ht="15" x14ac:dyDescent="0.2">
      <c r="A8" s="48">
        <v>2</v>
      </c>
      <c r="B8" s="89" t="s">
        <v>71</v>
      </c>
      <c r="C8" s="90" t="s">
        <v>72</v>
      </c>
      <c r="D8" s="91">
        <f>'March''17_PTL '!Q18</f>
        <v>0.94879032258064511</v>
      </c>
      <c r="E8" s="92">
        <v>0.9</v>
      </c>
    </row>
    <row r="9" spans="1:5" ht="15" x14ac:dyDescent="0.2">
      <c r="A9" s="48">
        <v>3</v>
      </c>
      <c r="B9" s="89" t="s">
        <v>49</v>
      </c>
      <c r="C9" s="90" t="s">
        <v>45</v>
      </c>
      <c r="D9" s="91">
        <f>'March''17_PTL '!Q19</f>
        <v>0.99679659498207884</v>
      </c>
      <c r="E9" s="92">
        <v>0.9</v>
      </c>
    </row>
    <row r="10" spans="1:5" ht="15" x14ac:dyDescent="0.2">
      <c r="A10" s="48">
        <v>4</v>
      </c>
      <c r="B10" s="89" t="s">
        <v>50</v>
      </c>
      <c r="C10" s="90" t="s">
        <v>46</v>
      </c>
      <c r="D10" s="91">
        <f>'March''17_PTL '!Q20</f>
        <v>0.99652777777777779</v>
      </c>
      <c r="E10" s="92">
        <v>0.9</v>
      </c>
    </row>
    <row r="11" spans="1:5" ht="15" x14ac:dyDescent="0.2">
      <c r="A11" s="48">
        <v>5</v>
      </c>
      <c r="B11" s="89" t="s">
        <v>51</v>
      </c>
      <c r="C11" s="90" t="s">
        <v>47</v>
      </c>
      <c r="D11" s="91">
        <f>'March''17_PTL '!Q21</f>
        <v>0.99193548387096775</v>
      </c>
      <c r="E11" s="92">
        <v>0.9</v>
      </c>
    </row>
    <row r="12" spans="1:5" ht="15" x14ac:dyDescent="0.2">
      <c r="A12" s="48">
        <v>6</v>
      </c>
      <c r="B12" s="89" t="s">
        <v>52</v>
      </c>
      <c r="C12" s="90" t="s">
        <v>48</v>
      </c>
      <c r="D12" s="91">
        <f>'March''17_PTL '!Q22</f>
        <v>1</v>
      </c>
      <c r="E12" s="92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March'17_PTL </vt:lpstr>
      <vt:lpstr>Sheet1</vt:lpstr>
      <vt:lpstr>'March''17_PTL 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2017-04-03T10:40:52Z</cp:lastPrinted>
  <dcterms:created xsi:type="dcterms:W3CDTF">2007-07-10T06:56:59Z</dcterms:created>
  <dcterms:modified xsi:type="dcterms:W3CDTF">2017-05-19T10:35:09Z</dcterms:modified>
</cp:coreProperties>
</file>